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va31737\Desktop\Rozpočet 2023\"/>
    </mc:Choice>
  </mc:AlternateContent>
  <bookViews>
    <workbookView xWindow="0" yWindow="0" windowWidth="21390" windowHeight="81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1" i="1"/>
  <c r="C17" i="1"/>
  <c r="C13" i="1"/>
  <c r="B25" i="1"/>
  <c r="B21" i="1"/>
  <c r="B17" i="1"/>
  <c r="B13" i="1"/>
  <c r="D13" i="1" l="1"/>
  <c r="D21" i="1"/>
  <c r="D17" i="1"/>
  <c r="H21" i="1"/>
  <c r="H17" i="1"/>
  <c r="H13" i="1"/>
  <c r="H25" i="1" s="1"/>
  <c r="E21" i="1"/>
  <c r="E17" i="1"/>
  <c r="E13" i="1"/>
  <c r="E25" i="1" s="1"/>
  <c r="D25" i="1" l="1"/>
</calcChain>
</file>

<file path=xl/comments1.xml><?xml version="1.0" encoding="utf-8"?>
<comments xmlns="http://schemas.openxmlformats.org/spreadsheetml/2006/main">
  <authors>
    <author>VAJDOVÁ Andrea</author>
  </authors>
  <commentList>
    <comment ref="G7" authorId="0" shapeId="0">
      <text>
        <r>
          <rPr>
            <b/>
            <sz val="9"/>
            <color indexed="81"/>
            <rFont val="Segoe UI"/>
            <charset val="1"/>
          </rPr>
          <t>VAJDOVÁ Andrea: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<sst xmlns="http://schemas.openxmlformats.org/spreadsheetml/2006/main" count="24" uniqueCount="24">
  <si>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REKAPITULÁCIA  PRÍJMOV  A  VÝDAVKOV </t>
  </si>
  <si>
    <t>U k a z o v a t e ľ</t>
  </si>
  <si>
    <t>Upravený rozp.+ oč.skut.  2022</t>
  </si>
  <si>
    <t>Čerpanie k 30.06.2022</t>
  </si>
  <si>
    <t>Čerpanie k 30.09.2022</t>
  </si>
  <si>
    <t>Príjmy bežného rozpočtu - ZŠ</t>
  </si>
  <si>
    <t>Prebytok/schodok bežného hospodárenia</t>
  </si>
  <si>
    <t>Príjmy kapitáloveho rozpočtu</t>
  </si>
  <si>
    <t>Výdavky kapitálového rozpočtu</t>
  </si>
  <si>
    <t>Prebytok/schodok kapitálového hospodárenia</t>
  </si>
  <si>
    <t xml:space="preserve">Príjmy - finančné operácie </t>
  </si>
  <si>
    <t>Výdavky - finančné operácie</t>
  </si>
  <si>
    <t>Prebytok/schodok finančného hospodárenia</t>
  </si>
  <si>
    <t>Rekapitulácia</t>
  </si>
  <si>
    <t>Prebytok/schodok  hospodárenia</t>
  </si>
  <si>
    <t>Vypracovala: Vajdová</t>
  </si>
  <si>
    <t>Výdavky bežného rozpočtu - Základná škola</t>
  </si>
  <si>
    <t>Príjmy bežného rozpočtu - obec</t>
  </si>
  <si>
    <t>Výdavky bežného rozpočtu  - obec</t>
  </si>
  <si>
    <t xml:space="preserve">                                                                                                                                                                                                       Ing. Igor Gogora , Phd. - starosta obce</t>
  </si>
  <si>
    <t>Skutočnosť čerpania k 30.12.2022</t>
  </si>
  <si>
    <t>2020 - Skutočnosť čerpania</t>
  </si>
  <si>
    <t>2021 - Skutočnosť čerpania</t>
  </si>
  <si>
    <t>2022 - Rozpočet 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</si>
</sst>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indexed="8"/>
      <name val="Arial CE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23"/>
      </patternFill>
    </fill>
    <fill>
      <patternFill patternType="solid">
        <fgColor theme="4" tint="0.39997558519241921"/>
        <bgColor indexed="23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Border="1" applyAlignment="1">
      <alignment horizontal="center"/>
    </xf>
    <xf numFmtId="0" fontId="1" fillId="0" borderId="9" xfId="1" applyFont="1" applyBorder="1"/>
    <xf numFmtId="3" fontId="4" fillId="5" borderId="1" xfId="1" applyNumberFormat="1" applyFont="1" applyFill="1" applyBorder="1"/>
    <xf numFmtId="3" fontId="1" fillId="4" borderId="3" xfId="1" applyNumberFormat="1" applyFill="1" applyBorder="1"/>
    <xf numFmtId="3" fontId="1" fillId="5" borderId="3" xfId="1" applyNumberFormat="1" applyFill="1" applyBorder="1"/>
    <xf numFmtId="3" fontId="7" fillId="4" borderId="3" xfId="1" applyNumberFormat="1" applyFont="1" applyFill="1" applyBorder="1"/>
    <xf numFmtId="3" fontId="7" fillId="5" borderId="3" xfId="1" applyNumberFormat="1" applyFont="1" applyFill="1" applyBorder="1"/>
    <xf numFmtId="0" fontId="3" fillId="0" borderId="9" xfId="1" applyFont="1" applyBorder="1" applyAlignment="1">
      <alignment vertical="center"/>
    </xf>
    <xf numFmtId="3" fontId="3" fillId="2" borderId="3" xfId="1" applyNumberFormat="1" applyFont="1" applyFill="1" applyBorder="1" applyAlignment="1">
      <alignment vertical="center"/>
    </xf>
    <xf numFmtId="3" fontId="1" fillId="5" borderId="3" xfId="1" applyNumberFormat="1" applyFont="1" applyFill="1" applyBorder="1"/>
    <xf numFmtId="0" fontId="3" fillId="0" borderId="9" xfId="1" applyFont="1" applyBorder="1"/>
    <xf numFmtId="3" fontId="3" fillId="2" borderId="3" xfId="1" applyNumberFormat="1" applyFont="1" applyFill="1" applyBorder="1"/>
    <xf numFmtId="3" fontId="3" fillId="2" borderId="3" xfId="1" applyNumberFormat="1" applyFont="1" applyFill="1" applyBorder="1" applyAlignment="1">
      <alignment horizontal="right"/>
    </xf>
    <xf numFmtId="0" fontId="5" fillId="3" borderId="10" xfId="1" applyFont="1" applyFill="1" applyBorder="1"/>
    <xf numFmtId="3" fontId="5" fillId="3" borderId="11" xfId="1" applyNumberFormat="1" applyFont="1" applyFill="1" applyBorder="1"/>
    <xf numFmtId="0" fontId="1" fillId="0" borderId="0" xfId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3" fontId="1" fillId="6" borderId="4" xfId="1" applyNumberFormat="1" applyFill="1" applyBorder="1"/>
    <xf numFmtId="3" fontId="1" fillId="6" borderId="12" xfId="1" applyNumberFormat="1" applyFill="1" applyBorder="1"/>
    <xf numFmtId="3" fontId="7" fillId="6" borderId="12" xfId="1" applyNumberFormat="1" applyFont="1" applyFill="1" applyBorder="1"/>
    <xf numFmtId="3" fontId="3" fillId="2" borderId="4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vertical="center"/>
    </xf>
    <xf numFmtId="3" fontId="3" fillId="2" borderId="4" xfId="1" applyNumberFormat="1" applyFont="1" applyFill="1" applyBorder="1"/>
    <xf numFmtId="0" fontId="1" fillId="0" borderId="12" xfId="1" applyBorder="1" applyAlignment="1">
      <alignment horizontal="center"/>
    </xf>
    <xf numFmtId="3" fontId="3" fillId="2" borderId="12" xfId="1" applyNumberFormat="1" applyFont="1" applyFill="1" applyBorder="1"/>
    <xf numFmtId="3" fontId="5" fillId="3" borderId="14" xfId="1" applyNumberFormat="1" applyFont="1" applyFill="1" applyBorder="1"/>
    <xf numFmtId="3" fontId="5" fillId="3" borderId="12" xfId="1" applyNumberFormat="1" applyFont="1" applyFill="1" applyBorder="1"/>
    <xf numFmtId="3" fontId="4" fillId="5" borderId="15" xfId="1" applyNumberFormat="1" applyFont="1" applyFill="1" applyBorder="1"/>
    <xf numFmtId="3" fontId="1" fillId="5" borderId="4" xfId="1" applyNumberFormat="1" applyFill="1" applyBorder="1"/>
    <xf numFmtId="3" fontId="7" fillId="5" borderId="4" xfId="1" applyNumberFormat="1" applyFont="1" applyFill="1" applyBorder="1"/>
    <xf numFmtId="3" fontId="1" fillId="5" borderId="4" xfId="1" applyNumberFormat="1" applyFont="1" applyFill="1" applyBorder="1"/>
    <xf numFmtId="3" fontId="3" fillId="2" borderId="4" xfId="1" applyNumberFormat="1" applyFont="1" applyFill="1" applyBorder="1" applyAlignment="1">
      <alignment horizontal="right"/>
    </xf>
    <xf numFmtId="0" fontId="1" fillId="0" borderId="16" xfId="1" applyFont="1" applyBorder="1"/>
    <xf numFmtId="3" fontId="4" fillId="4" borderId="8" xfId="1" applyNumberFormat="1" applyFont="1" applyFill="1" applyBorder="1"/>
    <xf numFmtId="0" fontId="1" fillId="7" borderId="12" xfId="1" applyFill="1" applyBorder="1" applyAlignment="1">
      <alignment horizontal="center" vertical="center" wrapText="1"/>
    </xf>
    <xf numFmtId="3" fontId="2" fillId="9" borderId="0" xfId="1" applyNumberFormat="1" applyFont="1" applyFill="1" applyBorder="1" applyAlignment="1">
      <alignment horizontal="center" vertical="center" wrapText="1"/>
    </xf>
    <xf numFmtId="3" fontId="1" fillId="10" borderId="12" xfId="1" applyNumberFormat="1" applyFill="1" applyBorder="1" applyAlignment="1">
      <alignment horizontal="right" vertical="center" wrapText="1"/>
    </xf>
    <xf numFmtId="3" fontId="1" fillId="10" borderId="17" xfId="1" applyNumberFormat="1" applyFill="1" applyBorder="1" applyAlignment="1">
      <alignment horizontal="right" vertical="center" wrapText="1"/>
    </xf>
    <xf numFmtId="3" fontId="4" fillId="6" borderId="17" xfId="1" applyNumberFormat="1" applyFont="1" applyFill="1" applyBorder="1"/>
    <xf numFmtId="3" fontId="1" fillId="6" borderId="20" xfId="1" applyNumberFormat="1" applyFill="1" applyBorder="1"/>
    <xf numFmtId="3" fontId="7" fillId="6" borderId="20" xfId="1" applyNumberFormat="1" applyFont="1" applyFill="1" applyBorder="1"/>
    <xf numFmtId="3" fontId="3" fillId="2" borderId="2" xfId="1" applyNumberFormat="1" applyFont="1" applyFill="1" applyBorder="1" applyAlignment="1">
      <alignment vertical="center"/>
    </xf>
    <xf numFmtId="3" fontId="4" fillId="5" borderId="12" xfId="1" applyNumberFormat="1" applyFont="1" applyFill="1" applyBorder="1"/>
    <xf numFmtId="3" fontId="1" fillId="5" borderId="12" xfId="1" applyNumberFormat="1" applyFill="1" applyBorder="1"/>
    <xf numFmtId="3" fontId="7" fillId="5" borderId="12" xfId="1" applyNumberFormat="1" applyFont="1" applyFill="1" applyBorder="1"/>
    <xf numFmtId="0" fontId="1" fillId="0" borderId="0" xfId="1" applyBorder="1" applyAlignment="1">
      <alignment horizontal="center"/>
    </xf>
    <xf numFmtId="3" fontId="4" fillId="12" borderId="8" xfId="1" applyNumberFormat="1" applyFont="1" applyFill="1" applyBorder="1"/>
    <xf numFmtId="3" fontId="1" fillId="10" borderId="19" xfId="1" applyNumberFormat="1" applyFill="1" applyBorder="1" applyAlignment="1">
      <alignment horizontal="right" vertical="center" wrapText="1"/>
    </xf>
    <xf numFmtId="0" fontId="1" fillId="0" borderId="0" xfId="1" applyBorder="1" applyAlignment="1">
      <alignment horizontal="center"/>
    </xf>
    <xf numFmtId="3" fontId="2" fillId="2" borderId="13" xfId="1" applyNumberFormat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5" xfId="1" applyBorder="1" applyAlignment="1">
      <alignment horizontal="center"/>
    </xf>
    <xf numFmtId="0" fontId="1" fillId="0" borderId="16" xfId="1" applyBorder="1" applyAlignment="1">
      <alignment horizontal="center"/>
    </xf>
    <xf numFmtId="3" fontId="2" fillId="2" borderId="23" xfId="1" applyNumberFormat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25" xfId="1" applyNumberFormat="1" applyFont="1" applyFill="1" applyBorder="1" applyAlignment="1">
      <alignment horizontal="center" vertical="center" wrapText="1"/>
    </xf>
    <xf numFmtId="3" fontId="2" fillId="2" borderId="26" xfId="1" applyNumberFormat="1" applyFont="1" applyFill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" fillId="0" borderId="17" xfId="1" applyBorder="1" applyAlignment="1">
      <alignment horizontal="center"/>
    </xf>
    <xf numFmtId="0" fontId="2" fillId="2" borderId="22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5" fillId="3" borderId="30" xfId="1" applyNumberFormat="1" applyFont="1" applyFill="1" applyBorder="1"/>
    <xf numFmtId="3" fontId="2" fillId="11" borderId="12" xfId="1" applyNumberFormat="1" applyFont="1" applyFill="1" applyBorder="1" applyAlignment="1">
      <alignment horizontal="right" vertical="center" wrapText="1"/>
    </xf>
    <xf numFmtId="3" fontId="1" fillId="13" borderId="12" xfId="1" applyNumberFormat="1" applyFont="1" applyFill="1" applyBorder="1"/>
    <xf numFmtId="3" fontId="1" fillId="13" borderId="6" xfId="1" applyNumberFormat="1" applyFont="1" applyFill="1" applyBorder="1"/>
    <xf numFmtId="3" fontId="1" fillId="13" borderId="29" xfId="1" applyNumberFormat="1" applyFont="1" applyFill="1" applyBorder="1"/>
    <xf numFmtId="3" fontId="3" fillId="13" borderId="29" xfId="1" applyNumberFormat="1" applyFont="1" applyFill="1" applyBorder="1" applyAlignment="1">
      <alignment vertical="center"/>
    </xf>
    <xf numFmtId="3" fontId="3" fillId="13" borderId="29" xfId="1" applyNumberFormat="1" applyFont="1" applyFill="1" applyBorder="1"/>
    <xf numFmtId="3" fontId="2" fillId="8" borderId="8" xfId="1" applyNumberFormat="1" applyFont="1" applyFill="1" applyBorder="1"/>
    <xf numFmtId="3" fontId="4" fillId="8" borderId="19" xfId="1" applyNumberFormat="1" applyFont="1" applyFill="1" applyBorder="1" applyAlignment="1">
      <alignment horizontal="right" vertical="center" wrapText="1"/>
    </xf>
  </cellXfs>
  <cellStyles count="3">
    <cellStyle name="Normálne" xfId="0" builtinId="0"/>
    <cellStyle name="Normálne 2" xfId="2"/>
    <cellStyle name="Normáln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abSelected="1" topLeftCell="A4" workbookViewId="0">
      <selection activeCell="J35" sqref="J35"/>
    </sheetView>
  </sheetViews>
  <sheetFormatPr defaultRowHeight="15" x14ac:dyDescent="0.25"/>
  <cols>
    <col min="1" max="1" width="55.140625" customWidth="1"/>
    <col min="2" max="2" width="13.7109375" customWidth="1"/>
    <col min="3" max="3" width="14.85546875" customWidth="1"/>
    <col min="4" max="4" width="14.28515625" customWidth="1"/>
    <col min="5" max="5" width="14.140625" customWidth="1"/>
    <col min="6" max="6" width="14.28515625" customWidth="1"/>
    <col min="7" max="8" width="13.85546875" customWidth="1"/>
    <col min="9" max="9" width="13" customWidth="1"/>
    <col min="10" max="10" width="12.28515625" customWidth="1"/>
  </cols>
  <sheetData>
    <row r="2" spans="1:11" ht="15.75" x14ac:dyDescent="0.25">
      <c r="A2" s="68"/>
      <c r="B2" s="68"/>
      <c r="C2" s="68"/>
      <c r="D2" s="68"/>
      <c r="E2" s="68"/>
      <c r="F2" s="68"/>
      <c r="G2" s="68"/>
      <c r="H2" s="68"/>
      <c r="I2" s="68"/>
      <c r="J2" s="20"/>
      <c r="K2" s="1"/>
    </row>
    <row r="3" spans="1:11" ht="15.75" thickBot="1" x14ac:dyDescent="0.3">
      <c r="A3" s="69"/>
      <c r="B3" s="69"/>
      <c r="C3" s="69"/>
      <c r="D3" s="69"/>
      <c r="E3" s="69"/>
      <c r="F3" s="69"/>
      <c r="G3" s="69"/>
      <c r="H3" s="69"/>
      <c r="I3" s="69"/>
      <c r="J3" s="3"/>
      <c r="K3" s="1"/>
    </row>
    <row r="4" spans="1:11" ht="16.5" thickTop="1" x14ac:dyDescent="0.25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20"/>
      <c r="K4" s="1"/>
    </row>
    <row r="5" spans="1:11" ht="15.75" thickBot="1" x14ac:dyDescent="0.3">
      <c r="A5" s="69"/>
      <c r="B5" s="69"/>
      <c r="C5" s="69"/>
      <c r="D5" s="69"/>
      <c r="E5" s="69"/>
      <c r="F5" s="69"/>
      <c r="G5" s="69"/>
      <c r="H5" s="69"/>
      <c r="I5" s="69"/>
      <c r="J5" s="3"/>
      <c r="K5" s="1"/>
    </row>
    <row r="6" spans="1:11" ht="16.5" thickTop="1" thickBot="1" x14ac:dyDescent="0.3">
      <c r="A6" s="3"/>
      <c r="B6" s="52"/>
      <c r="C6" s="3"/>
      <c r="D6" s="3"/>
      <c r="E6" s="3"/>
      <c r="F6" s="3"/>
      <c r="G6" s="3"/>
      <c r="H6" s="49"/>
      <c r="I6" s="3"/>
      <c r="J6" s="3"/>
      <c r="K6" s="1"/>
    </row>
    <row r="7" spans="1:11" ht="15.75" thickBot="1" x14ac:dyDescent="0.3">
      <c r="A7" s="70" t="s">
        <v>1</v>
      </c>
      <c r="B7" s="73" t="s">
        <v>21</v>
      </c>
      <c r="C7" s="63" t="s">
        <v>22</v>
      </c>
      <c r="D7" s="63" t="s">
        <v>23</v>
      </c>
      <c r="E7" s="60" t="s">
        <v>2</v>
      </c>
      <c r="F7" s="60" t="s">
        <v>3</v>
      </c>
      <c r="G7" s="60" t="s">
        <v>4</v>
      </c>
      <c r="H7" s="60" t="s">
        <v>20</v>
      </c>
      <c r="I7" s="64">
        <v>2023</v>
      </c>
      <c r="J7" s="53">
        <v>2024</v>
      </c>
      <c r="K7" s="1"/>
    </row>
    <row r="8" spans="1:11" ht="24.75" customHeight="1" thickBot="1" x14ac:dyDescent="0.3">
      <c r="A8" s="70"/>
      <c r="B8" s="74"/>
      <c r="C8" s="60"/>
      <c r="D8" s="63"/>
      <c r="E8" s="61"/>
      <c r="F8" s="71"/>
      <c r="G8" s="61"/>
      <c r="H8" s="72"/>
      <c r="I8" s="65"/>
      <c r="J8" s="54"/>
      <c r="K8" s="1"/>
    </row>
    <row r="9" spans="1:11" ht="16.5" thickTop="1" thickBot="1" x14ac:dyDescent="0.3">
      <c r="A9" s="36" t="s">
        <v>5</v>
      </c>
      <c r="B9" s="77">
        <v>9461</v>
      </c>
      <c r="C9" s="76">
        <v>25293</v>
      </c>
      <c r="D9" s="39"/>
      <c r="E9" s="40">
        <v>39300</v>
      </c>
      <c r="F9" s="41">
        <v>23981</v>
      </c>
      <c r="G9" s="40">
        <v>30472</v>
      </c>
      <c r="H9" s="51">
        <v>42252</v>
      </c>
      <c r="I9" s="83"/>
      <c r="J9" s="38"/>
      <c r="K9" s="1"/>
    </row>
    <row r="10" spans="1:11" ht="16.5" thickTop="1" thickBot="1" x14ac:dyDescent="0.3">
      <c r="A10" s="4" t="s">
        <v>17</v>
      </c>
      <c r="B10" s="78">
        <v>5834581</v>
      </c>
      <c r="C10" s="37">
        <v>6284151</v>
      </c>
      <c r="D10" s="5">
        <v>5807210</v>
      </c>
      <c r="E10" s="50">
        <v>6436735</v>
      </c>
      <c r="F10" s="31">
        <v>3422757</v>
      </c>
      <c r="G10" s="46">
        <v>5822762</v>
      </c>
      <c r="H10" s="46">
        <v>6483501</v>
      </c>
      <c r="I10" s="42">
        <v>5787990</v>
      </c>
      <c r="J10" s="82">
        <v>5787990</v>
      </c>
      <c r="K10" s="1"/>
    </row>
    <row r="11" spans="1:11" ht="15.75" thickTop="1" x14ac:dyDescent="0.25">
      <c r="A11" s="4" t="s">
        <v>18</v>
      </c>
      <c r="B11" s="79">
        <v>2874780</v>
      </c>
      <c r="C11" s="6">
        <v>3073611</v>
      </c>
      <c r="D11" s="7">
        <v>3427260</v>
      </c>
      <c r="E11" s="32">
        <v>4565014</v>
      </c>
      <c r="F11" s="32">
        <v>2021617</v>
      </c>
      <c r="G11" s="47">
        <v>3151144</v>
      </c>
      <c r="H11" s="47">
        <v>4225083</v>
      </c>
      <c r="I11" s="43">
        <v>2947835</v>
      </c>
      <c r="J11" s="22">
        <v>2947835</v>
      </c>
      <c r="K11" s="1"/>
    </row>
    <row r="12" spans="1:11" x14ac:dyDescent="0.25">
      <c r="A12" s="4" t="s">
        <v>16</v>
      </c>
      <c r="B12" s="79">
        <v>812379</v>
      </c>
      <c r="C12" s="8">
        <v>871553</v>
      </c>
      <c r="D12" s="9">
        <v>815500</v>
      </c>
      <c r="E12" s="33">
        <v>909203</v>
      </c>
      <c r="F12" s="33">
        <v>398250</v>
      </c>
      <c r="G12" s="48">
        <v>539414</v>
      </c>
      <c r="H12" s="48">
        <v>936977</v>
      </c>
      <c r="I12" s="44">
        <v>685000</v>
      </c>
      <c r="J12" s="23">
        <v>685000</v>
      </c>
      <c r="K12" s="1"/>
    </row>
    <row r="13" spans="1:11" x14ac:dyDescent="0.25">
      <c r="A13" s="10" t="s">
        <v>6</v>
      </c>
      <c r="B13" s="80">
        <f xml:space="preserve"> (B9+B10) - (B11+B12)</f>
        <v>2156883</v>
      </c>
      <c r="C13" s="11">
        <f xml:space="preserve"> (C9+C10) - (C11+C12)</f>
        <v>2364280</v>
      </c>
      <c r="D13" s="11">
        <f xml:space="preserve"> D10 - (D11+D12)</f>
        <v>1564450</v>
      </c>
      <c r="E13" s="24">
        <f xml:space="preserve"> (E9+E10) - (E11+E12)</f>
        <v>1001818</v>
      </c>
      <c r="F13" s="24">
        <v>1026871</v>
      </c>
      <c r="G13" s="45">
        <v>2162676</v>
      </c>
      <c r="H13" s="45">
        <f xml:space="preserve"> (H9+H10) - (H11+ H12)</f>
        <v>1363693</v>
      </c>
      <c r="I13" s="24">
        <v>2155155</v>
      </c>
      <c r="J13" s="25">
        <v>2155155</v>
      </c>
      <c r="K13" s="1"/>
    </row>
    <row r="14" spans="1:11" x14ac:dyDescent="0.25">
      <c r="A14" s="58"/>
      <c r="B14" s="58"/>
      <c r="C14" s="58"/>
      <c r="D14" s="58"/>
      <c r="E14" s="59"/>
      <c r="F14" s="59"/>
      <c r="G14" s="59"/>
      <c r="H14" s="59"/>
      <c r="I14" s="59"/>
      <c r="J14" s="27"/>
      <c r="K14" s="1"/>
    </row>
    <row r="15" spans="1:11" x14ac:dyDescent="0.25">
      <c r="A15" s="4" t="s">
        <v>7</v>
      </c>
      <c r="B15" s="79">
        <v>42509</v>
      </c>
      <c r="C15" s="6">
        <v>22542</v>
      </c>
      <c r="D15" s="7">
        <v>1296723</v>
      </c>
      <c r="E15" s="32">
        <v>1091333</v>
      </c>
      <c r="F15" s="32">
        <v>6739</v>
      </c>
      <c r="G15" s="32">
        <v>11458</v>
      </c>
      <c r="H15" s="32">
        <v>13899</v>
      </c>
      <c r="I15" s="21">
        <v>70000</v>
      </c>
      <c r="J15" s="22">
        <v>70000</v>
      </c>
      <c r="K15" s="1"/>
    </row>
    <row r="16" spans="1:11" x14ac:dyDescent="0.25">
      <c r="A16" s="4" t="s">
        <v>8</v>
      </c>
      <c r="B16" s="79">
        <v>2140544</v>
      </c>
      <c r="C16" s="6">
        <v>1665591</v>
      </c>
      <c r="D16" s="12">
        <v>4813500</v>
      </c>
      <c r="E16" s="34">
        <v>4273552</v>
      </c>
      <c r="F16" s="34">
        <v>1063895</v>
      </c>
      <c r="G16" s="34">
        <v>1742894</v>
      </c>
      <c r="H16" s="34">
        <v>2464209</v>
      </c>
      <c r="I16" s="21">
        <v>2500000</v>
      </c>
      <c r="J16" s="22">
        <v>2500000</v>
      </c>
      <c r="K16" s="1"/>
    </row>
    <row r="17" spans="1:11" x14ac:dyDescent="0.25">
      <c r="A17" s="13" t="s">
        <v>9</v>
      </c>
      <c r="B17" s="81">
        <f>B15-B16</f>
        <v>-2098035</v>
      </c>
      <c r="C17" s="14">
        <f>C15-C16</f>
        <v>-1643049</v>
      </c>
      <c r="D17" s="14">
        <f>D15-D16</f>
        <v>-3516777</v>
      </c>
      <c r="E17" s="26">
        <f>E15-E16</f>
        <v>-3182219</v>
      </c>
      <c r="F17" s="26">
        <v>-1057156</v>
      </c>
      <c r="G17" s="26">
        <v>-1731436</v>
      </c>
      <c r="H17" s="26">
        <f>H15-H16</f>
        <v>-2450310</v>
      </c>
      <c r="I17" s="26">
        <v>-2430000</v>
      </c>
      <c r="J17" s="28">
        <v>-2430000</v>
      </c>
      <c r="K17" s="1"/>
    </row>
    <row r="18" spans="1:11" x14ac:dyDescent="0.25">
      <c r="A18" s="58"/>
      <c r="B18" s="58"/>
      <c r="C18" s="58"/>
      <c r="D18" s="58"/>
      <c r="E18" s="59"/>
      <c r="F18" s="59"/>
      <c r="G18" s="59"/>
      <c r="H18" s="59"/>
      <c r="I18" s="59"/>
      <c r="J18" s="27"/>
      <c r="K18" s="1"/>
    </row>
    <row r="19" spans="1:11" x14ac:dyDescent="0.25">
      <c r="A19" s="4" t="s">
        <v>10</v>
      </c>
      <c r="B19" s="79">
        <v>2286619</v>
      </c>
      <c r="C19" s="6">
        <v>4981778</v>
      </c>
      <c r="D19" s="7">
        <v>3000000</v>
      </c>
      <c r="E19" s="32">
        <v>3733781</v>
      </c>
      <c r="F19" s="32">
        <v>958845</v>
      </c>
      <c r="G19" s="32">
        <v>1484145</v>
      </c>
      <c r="H19" s="32">
        <v>1786776</v>
      </c>
      <c r="I19" s="21">
        <v>500000</v>
      </c>
      <c r="J19" s="22">
        <v>500000</v>
      </c>
      <c r="K19" s="1"/>
    </row>
    <row r="20" spans="1:11" x14ac:dyDescent="0.25">
      <c r="A20" s="4" t="s">
        <v>11</v>
      </c>
      <c r="B20" s="79">
        <v>1031083</v>
      </c>
      <c r="C20" s="6">
        <v>3813578</v>
      </c>
      <c r="D20" s="7">
        <v>1007500</v>
      </c>
      <c r="E20" s="32">
        <v>1015800</v>
      </c>
      <c r="F20" s="32">
        <v>18530</v>
      </c>
      <c r="G20" s="32">
        <v>20286</v>
      </c>
      <c r="H20" s="32">
        <v>22550</v>
      </c>
      <c r="I20" s="21">
        <v>7500</v>
      </c>
      <c r="J20" s="22">
        <v>7500</v>
      </c>
      <c r="K20" s="1"/>
    </row>
    <row r="21" spans="1:11" x14ac:dyDescent="0.25">
      <c r="A21" s="13" t="s">
        <v>12</v>
      </c>
      <c r="B21" s="81">
        <f>B19-B20</f>
        <v>1255536</v>
      </c>
      <c r="C21" s="14">
        <f>C19-C20</f>
        <v>1168200</v>
      </c>
      <c r="D21" s="15">
        <f>D19-D20</f>
        <v>1992500</v>
      </c>
      <c r="E21" s="35">
        <f>E19-E20</f>
        <v>2717981</v>
      </c>
      <c r="F21" s="35">
        <v>940315</v>
      </c>
      <c r="G21" s="35">
        <v>1463859</v>
      </c>
      <c r="H21" s="35">
        <f>H19-H20</f>
        <v>1764226</v>
      </c>
      <c r="I21" s="26">
        <v>492500</v>
      </c>
      <c r="J21" s="28">
        <v>492500</v>
      </c>
      <c r="K21" s="1"/>
    </row>
    <row r="22" spans="1:11" x14ac:dyDescent="0.25">
      <c r="A22" s="58"/>
      <c r="B22" s="58"/>
      <c r="C22" s="58"/>
      <c r="D22" s="58"/>
      <c r="E22" s="59"/>
      <c r="F22" s="59"/>
      <c r="G22" s="59"/>
      <c r="H22" s="59"/>
      <c r="I22" s="59"/>
      <c r="J22" s="27"/>
      <c r="K22" s="1"/>
    </row>
    <row r="23" spans="1:11" x14ac:dyDescent="0.25">
      <c r="A23" s="55" t="s">
        <v>13</v>
      </c>
      <c r="B23" s="56"/>
      <c r="C23" s="56"/>
      <c r="D23" s="56"/>
      <c r="E23" s="56"/>
      <c r="F23" s="56"/>
      <c r="G23" s="56"/>
      <c r="H23" s="56"/>
      <c r="I23" s="56"/>
      <c r="J23" s="57"/>
      <c r="K23" s="1"/>
    </row>
    <row r="24" spans="1:11" x14ac:dyDescent="0.25">
      <c r="A24" s="55"/>
      <c r="B24" s="56"/>
      <c r="C24" s="56"/>
      <c r="D24" s="56"/>
      <c r="E24" s="56"/>
      <c r="F24" s="56"/>
      <c r="G24" s="56"/>
      <c r="H24" s="56"/>
      <c r="I24" s="56"/>
      <c r="J24" s="57"/>
      <c r="K24" s="1"/>
    </row>
    <row r="25" spans="1:11" ht="16.5" thickBot="1" x14ac:dyDescent="0.3">
      <c r="A25" s="16" t="s">
        <v>14</v>
      </c>
      <c r="B25" s="75">
        <f>B13+B17+B21</f>
        <v>1314384</v>
      </c>
      <c r="C25" s="17">
        <f>C13+C17+C21</f>
        <v>1889431</v>
      </c>
      <c r="D25" s="17">
        <f>D13+D17+D21</f>
        <v>40173</v>
      </c>
      <c r="E25" s="29">
        <f xml:space="preserve"> E13+E17+E21</f>
        <v>537580</v>
      </c>
      <c r="F25" s="29">
        <v>910030</v>
      </c>
      <c r="G25" s="29">
        <v>1895099</v>
      </c>
      <c r="H25" s="29">
        <f>H13+H17+H21</f>
        <v>677609</v>
      </c>
      <c r="I25" s="29">
        <v>217655</v>
      </c>
      <c r="J25" s="30">
        <v>217655</v>
      </c>
      <c r="K25" s="1"/>
    </row>
    <row r="26" spans="1:1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3"/>
      <c r="K26" s="1"/>
    </row>
    <row r="27" spans="1:11" x14ac:dyDescent="0.25">
      <c r="A27" s="62" t="s">
        <v>15</v>
      </c>
      <c r="B27" s="62"/>
      <c r="C27" s="62"/>
      <c r="D27" s="62"/>
      <c r="E27" s="62"/>
      <c r="F27" s="62"/>
      <c r="G27" s="62"/>
      <c r="H27" s="62"/>
      <c r="I27" s="62"/>
      <c r="J27" s="3"/>
      <c r="K27" s="1"/>
    </row>
    <row r="28" spans="1:1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3"/>
      <c r="K28" s="1"/>
    </row>
    <row r="29" spans="1:1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18"/>
      <c r="K29" s="1"/>
    </row>
    <row r="30" spans="1:11" x14ac:dyDescent="0.25">
      <c r="A30" s="66" t="s">
        <v>19</v>
      </c>
      <c r="B30" s="66"/>
      <c r="C30" s="66"/>
      <c r="D30" s="66"/>
      <c r="E30" s="66"/>
      <c r="F30" s="66"/>
      <c r="G30" s="66"/>
      <c r="H30" s="66"/>
      <c r="I30" s="66"/>
      <c r="J30" s="18"/>
      <c r="K30" s="1"/>
    </row>
    <row r="31" spans="1:11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19"/>
      <c r="K31" s="1"/>
    </row>
    <row r="32" spans="1:1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3"/>
      <c r="K32" s="1"/>
    </row>
    <row r="33" spans="1:1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3"/>
      <c r="K33" s="1"/>
    </row>
    <row r="34" spans="1:1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3"/>
    </row>
    <row r="38" spans="1:11" x14ac:dyDescent="0.25">
      <c r="A38" s="2"/>
      <c r="B38" s="2"/>
      <c r="C38" s="2"/>
      <c r="D38" s="1"/>
      <c r="E38" s="1"/>
      <c r="F38" s="1"/>
      <c r="G38" s="1"/>
      <c r="H38" s="1"/>
      <c r="I38" s="1"/>
      <c r="J38" s="1"/>
    </row>
    <row r="39" spans="1:11" x14ac:dyDescent="0.25">
      <c r="A39" s="2"/>
      <c r="B39" s="2"/>
      <c r="C39" s="1"/>
      <c r="D39" s="1"/>
      <c r="E39" s="1"/>
      <c r="F39" s="1"/>
      <c r="G39" s="1"/>
      <c r="H39" s="1"/>
      <c r="I39" s="1"/>
      <c r="J39" s="1"/>
    </row>
    <row r="40" spans="1:1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</row>
  </sheetData>
  <mergeCells count="27">
    <mergeCell ref="A2:I2"/>
    <mergeCell ref="A3:I3"/>
    <mergeCell ref="A4:I4"/>
    <mergeCell ref="A5:I5"/>
    <mergeCell ref="A7:A8"/>
    <mergeCell ref="C7:C8"/>
    <mergeCell ref="F7:F8"/>
    <mergeCell ref="G7:G8"/>
    <mergeCell ref="H7:H8"/>
    <mergeCell ref="B7:B8"/>
    <mergeCell ref="A34:I34"/>
    <mergeCell ref="A28:I28"/>
    <mergeCell ref="A29:I29"/>
    <mergeCell ref="A30:I30"/>
    <mergeCell ref="A31:I31"/>
    <mergeCell ref="A32:I32"/>
    <mergeCell ref="A33:I33"/>
    <mergeCell ref="A26:I26"/>
    <mergeCell ref="A27:I27"/>
    <mergeCell ref="A14:I14"/>
    <mergeCell ref="D7:D8"/>
    <mergeCell ref="I7:I8"/>
    <mergeCell ref="J7:J8"/>
    <mergeCell ref="A23:J24"/>
    <mergeCell ref="A18:I18"/>
    <mergeCell ref="A22:I22"/>
    <mergeCell ref="E7:E8"/>
  </mergeCells>
  <pageMargins left="0.7" right="0.7" top="0.75" bottom="0.75" header="0.3" footer="0.3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VAJDOVÁ Andrea</dc:creator>
  <cp:lastModifiedBy>VAJDOVÁ Andrea</cp:lastModifiedBy>
  <cp:lastPrinted>2023-03-09T14:13:42Z</cp:lastPrinted>
  <dcterms:created xsi:type="dcterms:W3CDTF">2023-03-09T13:11:35Z</dcterms:created>
  <dcterms:modified xsi:type="dcterms:W3CDTF">2023-03-09T14:37:48Z</dcterms:modified>
</cp:coreProperties>
</file>